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FE" sheetId="1" r:id="rId4"/>
  </sheets>
  <definedNames/>
  <calcPr/>
  <extLst>
    <ext uri="GoogleSheetsCustomDataVersion2">
      <go:sheetsCustomData xmlns:go="http://customooxmlschemas.google.com/" r:id="rId5" roundtripDataChecksum="l76VAHxxd6qocwW1UoF4ef3bS9mS+BQpeBQUz0Nj+o0="/>
    </ext>
  </extLst>
</workbook>
</file>

<file path=xl/sharedStrings.xml><?xml version="1.0" encoding="utf-8"?>
<sst xmlns="http://schemas.openxmlformats.org/spreadsheetml/2006/main" count="58" uniqueCount="50">
  <si>
    <t>Instituto Municipal de la Juventud de León Guanajuato
Estado de Flujos de Efectivo
Del 01 de Enero al 31 de Diciembre del 2023
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</si>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</sst>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5">
    <font>
      <sz val="8.0"/>
      <color theme="1"/>
      <name val="Arial"/>
      <scheme val="minor"/>
    </font>
    <font>
      <b/>
      <sz val="8.0"/>
      <color theme="1"/>
      <name val="Arial"/>
    </font>
    <font/>
    <font>
      <sz val="8.0"/>
      <color theme="1"/>
      <name val="Arial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left" shrinkToFit="0" vertical="top" wrapText="1"/>
    </xf>
    <xf borderId="5" fillId="0" fontId="3" numFmtId="0" xfId="0" applyAlignment="1" applyBorder="1" applyFont="1">
      <alignment horizontal="center" shrinkToFit="0" vertical="top" wrapText="1"/>
    </xf>
    <xf borderId="5" fillId="0" fontId="1" numFmtId="164" xfId="0" applyAlignment="1" applyBorder="1" applyFont="1" applyNumberFormat="1">
      <alignment shrinkToFit="0" vertical="top" wrapText="1"/>
    </xf>
    <xf borderId="5" fillId="0" fontId="3" numFmtId="0" xfId="0" applyAlignment="1" applyBorder="1" applyFont="1">
      <alignment horizontal="left" shrinkToFit="0" vertical="top" wrapText="1"/>
    </xf>
    <xf borderId="5" fillId="0" fontId="3" numFmtId="164" xfId="0" applyAlignment="1" applyBorder="1" applyFont="1" applyNumberFormat="1">
      <alignment shrinkToFit="0" vertical="top" wrapText="1"/>
    </xf>
    <xf borderId="5" fillId="0" fontId="3" numFmtId="164" xfId="0" applyAlignment="1" applyBorder="1" applyFont="1" applyNumberFormat="1">
      <alignment horizontal="center" shrinkToFit="0" vertical="top" wrapText="1"/>
    </xf>
    <xf borderId="5" fillId="0" fontId="1" numFmtId="0" xfId="0" applyAlignment="1" applyBorder="1" applyFont="1">
      <alignment shrinkToFit="0" vertical="top" wrapText="1"/>
    </xf>
    <xf borderId="5" fillId="0" fontId="3" numFmtId="0" xfId="0" applyAlignment="1" applyBorder="1" applyFont="1">
      <alignment shrinkToFit="0" vertical="top" wrapText="1"/>
    </xf>
    <xf borderId="0" fillId="0" fontId="3" numFmtId="164" xfId="0" applyFont="1" applyNumberFormat="1"/>
    <xf borderId="0" fillId="0" fontId="4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457200</xdr:colOff>
      <xdr:row>70</xdr:row>
      <xdr:rowOff>66675</xdr:rowOff>
    </xdr:from>
    <xdr:ext cx="2905125" cy="609600"/>
    <xdr:pic>
      <xdr:nvPicPr>
        <xdr:cNvPr id="0" name="image4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409575</xdr:colOff>
      <xdr:row>78</xdr:row>
      <xdr:rowOff>19050</xdr:rowOff>
    </xdr:from>
    <xdr:ext cx="3619500" cy="5810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78</xdr:row>
      <xdr:rowOff>38100</xdr:rowOff>
    </xdr:from>
    <xdr:ext cx="2266950" cy="60960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4733925</xdr:colOff>
      <xdr:row>69</xdr:row>
      <xdr:rowOff>114300</xdr:rowOff>
    </xdr:from>
    <xdr:ext cx="2943225" cy="657225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6.83" defaultRowHeight="15.0"/>
  <cols>
    <col customWidth="1" min="1" max="1" width="90.83"/>
    <col customWidth="1" min="2" max="3" width="25.83"/>
    <col customWidth="1" min="4" max="5" width="12.0"/>
    <col customWidth="1" min="6" max="6" width="13.0"/>
    <col customWidth="1" min="7" max="26" width="12.0"/>
  </cols>
  <sheetData>
    <row r="1" ht="45.0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0" customHeight="1">
      <c r="A2" s="5" t="s">
        <v>1</v>
      </c>
      <c r="B2" s="6">
        <v>2023.0</v>
      </c>
      <c r="C2" s="6">
        <v>2022.0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1.25" customHeight="1">
      <c r="A3" s="7" t="s">
        <v>2</v>
      </c>
      <c r="B3" s="8"/>
      <c r="C3" s="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1.25" customHeight="1">
      <c r="A4" s="7" t="s">
        <v>3</v>
      </c>
      <c r="B4" s="9">
        <f t="shared" ref="B4:C4" si="1">+SUM(B5:B14)</f>
        <v>52599376.2</v>
      </c>
      <c r="C4" s="9">
        <f t="shared" si="1"/>
        <v>48487802.07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1.25" customHeight="1">
      <c r="A5" s="10" t="s">
        <v>4</v>
      </c>
      <c r="B5" s="11">
        <v>0.0</v>
      </c>
      <c r="C5" s="11">
        <v>0.0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1.25" customHeight="1">
      <c r="A6" s="10" t="s">
        <v>5</v>
      </c>
      <c r="B6" s="11">
        <v>0.0</v>
      </c>
      <c r="C6" s="11">
        <v>0.0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1.25" customHeight="1">
      <c r="A7" s="10" t="s">
        <v>6</v>
      </c>
      <c r="B7" s="11">
        <v>0.0</v>
      </c>
      <c r="C7" s="11">
        <v>0.0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1.25" customHeight="1">
      <c r="A8" s="10" t="s">
        <v>7</v>
      </c>
      <c r="B8" s="11">
        <v>0.0</v>
      </c>
      <c r="C8" s="11">
        <v>0.0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1.25" customHeight="1">
      <c r="A9" s="10" t="s">
        <v>8</v>
      </c>
      <c r="B9" s="11">
        <v>295140.3</v>
      </c>
      <c r="C9" s="11">
        <v>383830.89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1.25" customHeight="1">
      <c r="A10" s="10" t="s">
        <v>9</v>
      </c>
      <c r="B10" s="11">
        <v>0.0</v>
      </c>
      <c r="C10" s="11">
        <v>0.0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1.25" customHeight="1">
      <c r="A11" s="10" t="s">
        <v>10</v>
      </c>
      <c r="B11" s="11">
        <v>0.0</v>
      </c>
      <c r="C11" s="11">
        <v>2401.38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1.25" customHeight="1">
      <c r="A12" s="10" t="s">
        <v>11</v>
      </c>
      <c r="B12" s="11">
        <v>0.0</v>
      </c>
      <c r="C12" s="11">
        <v>0.0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1.25" customHeight="1">
      <c r="A13" s="10" t="s">
        <v>12</v>
      </c>
      <c r="B13" s="11">
        <v>5.23042359E7</v>
      </c>
      <c r="C13" s="11">
        <v>4.81015698E7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1.25" customHeight="1">
      <c r="A14" s="10" t="s">
        <v>13</v>
      </c>
      <c r="B14" s="11">
        <v>0.0</v>
      </c>
      <c r="C14" s="11">
        <v>0.0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1.25" customHeight="1">
      <c r="A15" s="10"/>
      <c r="B15" s="12"/>
      <c r="C15" s="12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1.25" customHeight="1">
      <c r="A16" s="7" t="s">
        <v>14</v>
      </c>
      <c r="B16" s="9">
        <f t="shared" ref="B16:C16" si="2">+SUM(B17:B32)</f>
        <v>49645979.36</v>
      </c>
      <c r="C16" s="9">
        <f t="shared" si="2"/>
        <v>42730507.5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1.25" customHeight="1">
      <c r="A17" s="10" t="s">
        <v>15</v>
      </c>
      <c r="B17" s="11">
        <v>3.1040432119999997E7</v>
      </c>
      <c r="C17" s="11">
        <v>2.8105235090000004E7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1.25" customHeight="1">
      <c r="A18" s="10" t="s">
        <v>16</v>
      </c>
      <c r="B18" s="11">
        <v>2470147.83</v>
      </c>
      <c r="C18" s="11">
        <v>1980653.58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1.25" customHeight="1">
      <c r="A19" s="10" t="s">
        <v>17</v>
      </c>
      <c r="B19" s="11">
        <v>1.509239941E7</v>
      </c>
      <c r="C19" s="11">
        <v>1.2644618829999998E7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1.25" customHeight="1">
      <c r="A20" s="10" t="s">
        <v>18</v>
      </c>
      <c r="B20" s="11">
        <v>0.0</v>
      </c>
      <c r="C20" s="11">
        <v>0.0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1.25" customHeight="1">
      <c r="A21" s="10" t="s">
        <v>19</v>
      </c>
      <c r="B21" s="11">
        <v>0.0</v>
      </c>
      <c r="C21" s="11">
        <v>0.0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1.25" customHeight="1">
      <c r="A22" s="10" t="s">
        <v>20</v>
      </c>
      <c r="B22" s="11">
        <v>0.0</v>
      </c>
      <c r="C22" s="11">
        <v>0.0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1.25" customHeight="1">
      <c r="A23" s="10" t="s">
        <v>21</v>
      </c>
      <c r="B23" s="11">
        <v>1043000.0</v>
      </c>
      <c r="C23" s="11">
        <v>0.0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1.25" customHeight="1">
      <c r="A24" s="10" t="s">
        <v>22</v>
      </c>
      <c r="B24" s="11">
        <v>0.0</v>
      </c>
      <c r="C24" s="11">
        <v>0.0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1.25" customHeight="1">
      <c r="A25" s="10" t="s">
        <v>23</v>
      </c>
      <c r="B25" s="11">
        <v>0.0</v>
      </c>
      <c r="C25" s="11">
        <v>0.0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1.25" customHeight="1">
      <c r="A26" s="10" t="s">
        <v>24</v>
      </c>
      <c r="B26" s="11">
        <v>0.0</v>
      </c>
      <c r="C26" s="11">
        <v>0.0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1.25" customHeight="1">
      <c r="A27" s="10" t="s">
        <v>25</v>
      </c>
      <c r="B27" s="11">
        <v>0.0</v>
      </c>
      <c r="C27" s="11">
        <v>0.0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1.25" customHeight="1">
      <c r="A28" s="10" t="s">
        <v>26</v>
      </c>
      <c r="B28" s="11">
        <v>0.0</v>
      </c>
      <c r="C28" s="11">
        <v>0.0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1.25" customHeight="1">
      <c r="A29" s="10" t="s">
        <v>27</v>
      </c>
      <c r="B29" s="11">
        <v>0.0</v>
      </c>
      <c r="C29" s="11">
        <v>0.0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1.25" customHeight="1">
      <c r="A30" s="10" t="s">
        <v>28</v>
      </c>
      <c r="B30" s="11">
        <v>0.0</v>
      </c>
      <c r="C30" s="11">
        <v>0.0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1.25" customHeight="1">
      <c r="A31" s="10" t="s">
        <v>29</v>
      </c>
      <c r="B31" s="11">
        <v>0.0</v>
      </c>
      <c r="C31" s="11">
        <v>0.0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1.25" customHeight="1">
      <c r="A32" s="10" t="s">
        <v>30</v>
      </c>
      <c r="B32" s="11">
        <v>0.0</v>
      </c>
      <c r="C32" s="11">
        <v>0.0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1.25" customHeight="1">
      <c r="A33" s="7" t="s">
        <v>31</v>
      </c>
      <c r="B33" s="9">
        <f t="shared" ref="B33:C33" si="3">+B4-B16</f>
        <v>2953396.84</v>
      </c>
      <c r="C33" s="9">
        <f t="shared" si="3"/>
        <v>5757294.57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1.25" customHeight="1">
      <c r="A34" s="13"/>
      <c r="B34" s="12"/>
      <c r="C34" s="12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1.25" customHeight="1">
      <c r="A35" s="7" t="s">
        <v>32</v>
      </c>
      <c r="B35" s="12"/>
      <c r="C35" s="12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1.25" customHeight="1">
      <c r="A36" s="7" t="s">
        <v>3</v>
      </c>
      <c r="B36" s="9">
        <f t="shared" ref="B36:C36" si="4">+SUM(B37:B39)</f>
        <v>0</v>
      </c>
      <c r="C36" s="9">
        <f t="shared" si="4"/>
        <v>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1.25" customHeight="1">
      <c r="A37" s="10" t="s">
        <v>33</v>
      </c>
      <c r="B37" s="11">
        <v>0.0</v>
      </c>
      <c r="C37" s="11">
        <v>0.0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1.25" customHeight="1">
      <c r="A38" s="10" t="s">
        <v>34</v>
      </c>
      <c r="B38" s="11">
        <v>0.0</v>
      </c>
      <c r="C38" s="11">
        <v>0.0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1.25" customHeight="1">
      <c r="A39" s="10" t="s">
        <v>35</v>
      </c>
      <c r="B39" s="11">
        <v>0.0</v>
      </c>
      <c r="C39" s="11">
        <v>0.0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1.25" customHeight="1">
      <c r="A40" s="10"/>
      <c r="B40" s="12"/>
      <c r="C40" s="12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1.25" customHeight="1">
      <c r="A41" s="7" t="s">
        <v>14</v>
      </c>
      <c r="B41" s="9">
        <f t="shared" ref="B41:C41" si="5">+SUM(B42:B44)</f>
        <v>320684.48</v>
      </c>
      <c r="C41" s="9">
        <f t="shared" si="5"/>
        <v>715963.57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1.25" customHeight="1">
      <c r="A42" s="10" t="s">
        <v>33</v>
      </c>
      <c r="B42" s="11">
        <v>0.0</v>
      </c>
      <c r="C42" s="11">
        <v>0.0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1.25" customHeight="1">
      <c r="A43" s="10" t="s">
        <v>34</v>
      </c>
      <c r="B43" s="11">
        <v>320684.48</v>
      </c>
      <c r="C43" s="11">
        <v>524354.45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1.25" customHeight="1">
      <c r="A44" s="10" t="s">
        <v>36</v>
      </c>
      <c r="B44" s="11">
        <v>0.0</v>
      </c>
      <c r="C44" s="11">
        <v>191609.12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1.25" customHeight="1">
      <c r="A45" s="7" t="s">
        <v>37</v>
      </c>
      <c r="B45" s="9">
        <f t="shared" ref="B45:C45" si="6">+B36-B41</f>
        <v>-320684.48</v>
      </c>
      <c r="C45" s="9">
        <f t="shared" si="6"/>
        <v>-715963.57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1.25" customHeight="1">
      <c r="A46" s="13"/>
      <c r="B46" s="12"/>
      <c r="C46" s="1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1.25" customHeight="1">
      <c r="A47" s="7" t="s">
        <v>38</v>
      </c>
      <c r="B47" s="12"/>
      <c r="C47" s="12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1.25" customHeight="1">
      <c r="A48" s="7" t="s">
        <v>3</v>
      </c>
      <c r="B48" s="9">
        <f t="shared" ref="B48:C48" si="7">+SUM(B49:B52)</f>
        <v>0</v>
      </c>
      <c r="C48" s="9">
        <f t="shared" si="7"/>
        <v>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1.25" customHeight="1">
      <c r="A49" s="10" t="s">
        <v>39</v>
      </c>
      <c r="B49" s="11">
        <v>0.0</v>
      </c>
      <c r="C49" s="11">
        <v>0.0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1.25" customHeight="1">
      <c r="A50" s="10" t="s">
        <v>40</v>
      </c>
      <c r="B50" s="11">
        <v>0.0</v>
      </c>
      <c r="C50" s="11">
        <v>0.0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1.25" customHeight="1">
      <c r="A51" s="10" t="s">
        <v>41</v>
      </c>
      <c r="B51" s="11">
        <v>0.0</v>
      </c>
      <c r="C51" s="11">
        <v>0.0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1.25" customHeight="1">
      <c r="A52" s="10" t="s">
        <v>42</v>
      </c>
      <c r="B52" s="11">
        <v>0.0</v>
      </c>
      <c r="C52" s="11">
        <v>0.0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1.25" customHeight="1">
      <c r="A53" s="10"/>
      <c r="B53" s="12"/>
      <c r="C53" s="12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1.25" customHeight="1">
      <c r="A54" s="7" t="s">
        <v>14</v>
      </c>
      <c r="B54" s="9">
        <f t="shared" ref="B54:C54" si="8">+SUM(B55:B58)</f>
        <v>4751978.53</v>
      </c>
      <c r="C54" s="9">
        <f t="shared" si="8"/>
        <v>2995900.99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1.25" customHeight="1">
      <c r="A55" s="10" t="s">
        <v>43</v>
      </c>
      <c r="B55" s="11">
        <v>0.0</v>
      </c>
      <c r="C55" s="11">
        <v>0.0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1.25" customHeight="1">
      <c r="A56" s="10" t="s">
        <v>40</v>
      </c>
      <c r="B56" s="11">
        <v>0.0</v>
      </c>
      <c r="C56" s="11">
        <v>0.0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1.25" customHeight="1">
      <c r="A57" s="10" t="s">
        <v>41</v>
      </c>
      <c r="B57" s="11">
        <v>0.0</v>
      </c>
      <c r="C57" s="11">
        <v>0.0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1.25" customHeight="1">
      <c r="A58" s="10" t="s">
        <v>44</v>
      </c>
      <c r="B58" s="11">
        <v>4751978.53</v>
      </c>
      <c r="C58" s="11">
        <v>2995900.99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1.25" customHeight="1">
      <c r="A59" s="7" t="s">
        <v>45</v>
      </c>
      <c r="B59" s="9">
        <f t="shared" ref="B59:C59" si="9">+B48-B54</f>
        <v>-4751978.53</v>
      </c>
      <c r="C59" s="9">
        <f t="shared" si="9"/>
        <v>-2995900.99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1.25" customHeight="1">
      <c r="A60" s="13"/>
      <c r="B60" s="12"/>
      <c r="C60" s="1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1.25" customHeight="1">
      <c r="A61" s="7" t="s">
        <v>46</v>
      </c>
      <c r="B61" s="9">
        <f t="shared" ref="B61:C61" si="10">+B33+B45+B59</f>
        <v>-2119266.17</v>
      </c>
      <c r="C61" s="9">
        <f t="shared" si="10"/>
        <v>2045430.01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1.25" customHeight="1">
      <c r="A62" s="13"/>
      <c r="B62" s="12"/>
      <c r="C62" s="1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1.25" customHeight="1">
      <c r="A63" s="7" t="s">
        <v>47</v>
      </c>
      <c r="B63" s="9">
        <f>+C65</f>
        <v>7150394.48</v>
      </c>
      <c r="C63" s="9">
        <v>5104964.4700000025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1.25" customHeight="1">
      <c r="A64" s="13"/>
      <c r="B64" s="12"/>
      <c r="C64" s="12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1.25" customHeight="1">
      <c r="A65" s="7" t="s">
        <v>48</v>
      </c>
      <c r="B65" s="9">
        <f t="shared" ref="B65:C65" si="11">+B61+B63</f>
        <v>5031128.31</v>
      </c>
      <c r="C65" s="9">
        <f t="shared" si="11"/>
        <v>7150394.48</v>
      </c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1.25" customHeight="1">
      <c r="A66" s="14"/>
      <c r="B66" s="8"/>
      <c r="C66" s="8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1.25" customHeight="1">
      <c r="A67" s="4"/>
      <c r="B67" s="4"/>
      <c r="C67" s="4"/>
      <c r="D67" s="4"/>
      <c r="E67" s="4"/>
      <c r="F67" s="15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27.75" customHeight="1">
      <c r="A68" s="16" t="s">
        <v>49</v>
      </c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1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1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1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1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1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1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1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1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1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1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1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1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1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1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1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1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1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1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1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1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1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1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1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1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1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1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1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1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1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1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1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1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1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1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1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1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1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1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1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1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1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1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1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1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1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1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1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1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1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1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1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1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1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1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1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1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1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1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1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1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1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1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1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1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1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1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1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1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1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1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1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1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1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1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1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1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1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1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1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1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1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1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1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1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1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1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1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1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1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1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1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1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1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1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1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1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1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1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1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1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1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1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1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1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1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1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1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1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1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1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1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1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1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1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1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1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1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1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1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1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1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1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1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1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1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1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1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1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1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1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1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1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1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1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1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1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1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1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1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1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1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1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1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1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1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1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1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1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1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1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1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1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1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1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1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1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1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1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1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1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1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1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1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1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1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1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1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1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1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1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1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1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1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1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1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1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1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1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1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1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1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1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1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1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1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1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1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1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1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1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1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1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1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1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1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1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1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1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1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1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1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1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1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1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1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1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1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1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1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1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1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1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1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1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1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1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1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1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1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1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1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1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1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1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1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1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1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1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1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1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1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1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1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1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1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1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1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1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1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1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1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1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1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1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1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1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1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1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1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1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1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1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1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1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1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1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1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1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1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1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1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1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1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1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1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1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1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1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1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1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1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1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1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1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1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1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1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1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1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1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1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1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1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1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1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1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1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1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1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1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1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1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1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1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1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1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1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1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1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1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1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1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1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1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1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1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1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1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1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1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1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1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1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1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1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1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1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1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1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1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1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1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1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1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1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1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1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1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1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1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1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1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1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1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1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1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1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1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1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1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1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1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1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1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1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1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1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1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1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1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1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1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1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1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1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1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1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1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1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1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1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1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1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1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1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1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1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1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1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1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1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1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1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1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1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1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1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1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1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1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1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1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1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1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1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1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1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1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1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1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1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1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1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1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1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1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1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1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1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1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1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1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1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1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1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1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1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1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1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1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1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1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1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1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1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1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1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1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1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1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1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1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1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1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1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1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1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1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1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1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1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1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1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1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1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1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1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1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1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1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1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1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1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1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1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1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1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1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1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1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1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1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1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1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1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1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1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1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1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1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1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1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1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1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1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1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1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1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1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1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1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1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1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1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1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1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1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1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1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1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1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1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1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1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1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1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1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1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1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1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1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1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1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1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1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1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1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1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1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1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1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1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1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1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1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1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1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1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1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1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1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1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1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1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1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1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1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1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1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1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1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1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1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1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1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1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1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1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1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1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1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1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1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1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1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1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1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1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1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1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1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1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1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1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1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1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1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1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1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1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1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1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1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1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1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1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1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1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1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1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1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1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1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1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1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1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1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1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1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1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1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1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1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1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1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1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1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1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1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1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1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1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1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1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1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1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1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1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1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1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1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1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1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1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1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1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1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1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1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1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1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1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1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1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1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1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1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1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1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1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1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1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1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1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1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1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1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1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1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1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1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1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1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1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1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1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1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1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1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1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1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1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1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1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1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1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1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1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1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1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1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1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1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1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1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1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1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1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1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1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1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1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1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1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1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1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1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1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1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1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1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1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1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1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1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1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1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1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1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1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1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1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1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1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1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1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1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1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1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1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1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1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1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1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1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1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1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1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1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1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1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1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1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1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1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1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1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1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1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1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1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1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1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1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1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1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1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1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1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1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1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1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1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1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1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1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1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1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1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1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1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1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1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1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1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1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1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1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1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1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1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1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1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1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1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1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1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1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1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1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1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1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1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1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1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1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1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1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1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1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1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1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1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1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1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1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1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1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1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1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1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1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1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1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1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1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1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1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1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1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1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1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1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1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1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1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1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1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1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1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1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1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1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1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1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1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1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1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1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1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1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1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1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1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1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1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1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1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1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1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1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1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1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1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1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1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1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1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1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1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1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1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1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1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1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1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1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1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1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1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1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1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1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1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1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1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1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1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1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1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1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1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1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1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1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1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1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1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1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1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1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1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1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1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1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1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1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1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1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1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1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1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1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1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1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1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1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1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1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1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1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1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1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1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1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1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1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1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1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1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1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1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1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1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1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1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1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1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1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1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1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1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1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1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1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1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1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1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1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1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1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1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1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1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1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1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1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1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1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1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1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1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1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1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1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1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1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1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1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1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1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1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1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1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1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1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1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1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1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1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1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1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1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1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1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1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1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1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1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1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1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1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C1"/>
    <mergeCell ref="A68:C68"/>
  </mergeCells>
  <printOptions/>
  <pageMargins bottom="0.7480314960629921" footer="0.0" header="0.0" left="0.7086614173228347" right="0.7086614173228347" top="0.5511811023622047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2012-12-11T20:31:36Z</dcterms:created>
  <dc:creator>acorona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